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siege\DIRECTION ADJOINTE\Les services\Achats - Immo\17 Achats\03 - Procèdures\06 - A lancer\MO terrasses\DCE VF\"/>
    </mc:Choice>
  </mc:AlternateContent>
  <bookViews>
    <workbookView xWindow="900" yWindow="0" windowWidth="24750" windowHeight="11760"/>
  </bookViews>
  <sheets>
    <sheet name="Répartition des honoraires" sheetId="3" r:id="rId1"/>
  </sheets>
  <definedNames>
    <definedName name="_Hlk532994280" localSheetId="0">'Répartition des honoraires'!#REF!</definedName>
    <definedName name="_xlnm.Print_Area" localSheetId="0">'Répartition des honoraires'!$A$1:$R$43</definedName>
  </definedNames>
  <calcPr calcId="162913"/>
</workbook>
</file>

<file path=xl/calcChain.xml><?xml version="1.0" encoding="utf-8"?>
<calcChain xmlns="http://schemas.openxmlformats.org/spreadsheetml/2006/main">
  <c r="Q24" i="3" l="1"/>
  <c r="Q25" i="3"/>
  <c r="Q26" i="3"/>
  <c r="Q27" i="3"/>
  <c r="Q28" i="3"/>
  <c r="Q29" i="3"/>
  <c r="Q30" i="3"/>
  <c r="Q31" i="3"/>
  <c r="Q32" i="3"/>
  <c r="C33" i="3"/>
  <c r="D28" i="3" s="1"/>
  <c r="N28" i="3" s="1"/>
  <c r="D31" i="3" l="1"/>
  <c r="D30" i="3"/>
  <c r="L28" i="3"/>
  <c r="H28" i="3"/>
  <c r="P28" i="3"/>
  <c r="J28" i="3"/>
  <c r="F28" i="3"/>
  <c r="H31" i="3"/>
  <c r="J31" i="3"/>
  <c r="H30" i="3"/>
  <c r="D29" i="3"/>
  <c r="N29" i="3" s="1"/>
  <c r="F31" i="3"/>
  <c r="L31" i="3"/>
  <c r="L30" i="3"/>
  <c r="D32" i="3"/>
  <c r="N32" i="3" s="1"/>
  <c r="F30" i="3"/>
  <c r="Q23" i="3"/>
  <c r="P30" i="3" l="1"/>
  <c r="N30" i="3"/>
  <c r="P31" i="3"/>
  <c r="N31" i="3"/>
  <c r="R31" i="3" s="1"/>
  <c r="R28" i="3"/>
  <c r="J30" i="3"/>
  <c r="R30" i="3" s="1"/>
  <c r="L32" i="3"/>
  <c r="H32" i="3"/>
  <c r="P32" i="3"/>
  <c r="F32" i="3"/>
  <c r="J32" i="3"/>
  <c r="L29" i="3"/>
  <c r="P29" i="3"/>
  <c r="J29" i="3"/>
  <c r="H29" i="3"/>
  <c r="F29" i="3"/>
  <c r="D25" i="3"/>
  <c r="N25" i="3" s="1"/>
  <c r="B15" i="3"/>
  <c r="R32" i="3" l="1"/>
  <c r="R29" i="3"/>
  <c r="L25" i="3"/>
  <c r="F25" i="3"/>
  <c r="P25" i="3"/>
  <c r="J25" i="3"/>
  <c r="H25" i="3"/>
  <c r="D23" i="3"/>
  <c r="N23" i="3" s="1"/>
  <c r="D26" i="3"/>
  <c r="N26" i="3" s="1"/>
  <c r="D24" i="3"/>
  <c r="N24" i="3" s="1"/>
  <c r="D27" i="3"/>
  <c r="N27" i="3" s="1"/>
  <c r="R25" i="3" l="1"/>
  <c r="L24" i="3"/>
  <c r="H24" i="3"/>
  <c r="F24" i="3"/>
  <c r="P24" i="3"/>
  <c r="J24" i="3"/>
  <c r="P26" i="3"/>
  <c r="J26" i="3"/>
  <c r="F26" i="3"/>
  <c r="R26" i="3" s="1"/>
  <c r="L26" i="3"/>
  <c r="H26" i="3"/>
  <c r="P23" i="3"/>
  <c r="J23" i="3"/>
  <c r="L23" i="3"/>
  <c r="H23" i="3"/>
  <c r="F23" i="3"/>
  <c r="P27" i="3"/>
  <c r="J27" i="3"/>
  <c r="L27" i="3"/>
  <c r="F27" i="3"/>
  <c r="H27" i="3"/>
  <c r="D33" i="3"/>
  <c r="D35" i="3" s="1"/>
  <c r="D36" i="3" s="1"/>
  <c r="R24" i="3" l="1"/>
  <c r="R27" i="3"/>
  <c r="F33" i="3"/>
  <c r="P33" i="3"/>
  <c r="R23" i="3"/>
  <c r="J33" i="3"/>
  <c r="L33" i="3"/>
  <c r="H33" i="3"/>
  <c r="R33" i="3" l="1"/>
</calcChain>
</file>

<file path=xl/sharedStrings.xml><?xml version="1.0" encoding="utf-8"?>
<sst xmlns="http://schemas.openxmlformats.org/spreadsheetml/2006/main" count="56" uniqueCount="42">
  <si>
    <t>%</t>
  </si>
  <si>
    <t>Répartition par co-traitants</t>
  </si>
  <si>
    <t>Etudes de projet</t>
  </si>
  <si>
    <t>PRO</t>
  </si>
  <si>
    <t>Assistance à la passation des contrats de travaux</t>
  </si>
  <si>
    <t>ACT</t>
  </si>
  <si>
    <t>Visa</t>
  </si>
  <si>
    <t>VISA</t>
  </si>
  <si>
    <t xml:space="preserve">Direction de l'exécution du (ou des) contrat (s) de travaux </t>
  </si>
  <si>
    <t>DET</t>
  </si>
  <si>
    <t>Assistance lors des opérations de réception et pendant la période de garantie de parfait achèvement</t>
  </si>
  <si>
    <t>AOR</t>
  </si>
  <si>
    <t xml:space="preserve">Total </t>
  </si>
  <si>
    <t>OPC</t>
  </si>
  <si>
    <t xml:space="preserve">Montant HT </t>
  </si>
  <si>
    <t>Abréviation</t>
  </si>
  <si>
    <t xml:space="preserve">Taux de rémunération sur mission globale : </t>
  </si>
  <si>
    <t xml:space="preserve">Forfait total de rémunération mission globale HT:                          </t>
  </si>
  <si>
    <t>Signatures et cachets des co-traitants :</t>
  </si>
  <si>
    <t>Contrôle répartition</t>
  </si>
  <si>
    <t>Montant par mission € HT</t>
  </si>
  <si>
    <t>Couleur en cas d'erreur</t>
  </si>
  <si>
    <t>Ordonnancement, pilotage et coordination</t>
  </si>
  <si>
    <t xml:space="preserve">Enveloppe financière HT prévue pour les travaux : </t>
  </si>
  <si>
    <t>Permis de construire</t>
  </si>
  <si>
    <t>En valeur Juillet 2025</t>
  </si>
  <si>
    <t xml:space="preserve">Etudes d’Avant-Projet Sommaire et Détaillé </t>
  </si>
  <si>
    <t>DCE</t>
  </si>
  <si>
    <t>Dossier de consultation des entreprises</t>
  </si>
  <si>
    <t>APS/APD</t>
  </si>
  <si>
    <t>DT</t>
  </si>
  <si>
    <t>Dossier des ouvrages exécutés</t>
  </si>
  <si>
    <t>DOE</t>
  </si>
  <si>
    <t>Elements de mission</t>
  </si>
  <si>
    <t xml:space="preserve">TOTAL  HT mission </t>
  </si>
  <si>
    <t xml:space="preserve">TOTAL  TTC  mission </t>
  </si>
  <si>
    <t>Co traitant 1</t>
  </si>
  <si>
    <t>Co traitant 2</t>
  </si>
  <si>
    <t>Co traitant 3</t>
  </si>
  <si>
    <t>Co traitant 4</t>
  </si>
  <si>
    <t>Co traitant ..</t>
  </si>
  <si>
    <t>Marché 2025-03 - AE ANNEXE 1  - « Missions et répartitions des honoraires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</si>
</sst>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8"/>
      <color theme="0"/>
      <name val="Calibri"/>
      <family val="2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9" fontId="0" fillId="2" borderId="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4" fontId="1" fillId="3" borderId="1" xfId="1" applyFont="1" applyFill="1" applyBorder="1" applyAlignment="1">
      <alignment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4" fontId="1" fillId="0" borderId="1" xfId="1" applyFont="1" applyBorder="1"/>
    <xf numFmtId="0" fontId="4" fillId="2" borderId="1" xfId="0" applyFont="1" applyFill="1" applyBorder="1" applyAlignment="1">
      <alignment horizontal="center" vertical="center" wrapText="1"/>
    </xf>
    <xf numFmtId="9" fontId="0" fillId="6" borderId="1" xfId="2" applyFont="1" applyFill="1" applyBorder="1"/>
    <xf numFmtId="9" fontId="0" fillId="0" borderId="1" xfId="2" applyFont="1" applyBorder="1" applyAlignment="1">
      <alignment horizontal="center" vertical="center" wrapText="1"/>
    </xf>
    <xf numFmtId="44" fontId="0" fillId="2" borderId="1" xfId="0" applyNumberForma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9" fontId="4" fillId="6" borderId="1" xfId="2" applyFont="1" applyFill="1" applyBorder="1" applyAlignment="1">
      <alignment horizontal="center" vertical="center" wrapText="1"/>
    </xf>
    <xf numFmtId="9" fontId="0" fillId="6" borderId="1" xfId="2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1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7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9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rgb="FFFF0000"/>
      </font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rgb="FFFF0000"/>
      </font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1</xdr:row>
      <xdr:rowOff>171450</xdr:rowOff>
    </xdr:from>
    <xdr:to>
      <xdr:col>10</xdr:col>
      <xdr:colOff>114300</xdr:colOff>
      <xdr:row>7</xdr:row>
      <xdr:rowOff>142875</xdr:rowOff>
    </xdr:to>
    <xdr:pic>
      <xdr:nvPicPr>
        <xdr:cNvPr id="4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361950"/>
          <a:ext cx="476250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R43"/>
  <sheetViews>
    <sheetView showGridLines="0" tabSelected="1" zoomScaleNormal="100" workbookViewId="0">
      <selection activeCell="G14" sqref="G14"/>
    </sheetView>
  </sheetViews>
  <sheetFormatPr baseColWidth="10" defaultRowHeight="15" x14ac:dyDescent="0.25"/>
  <cols>
    <col min="1" max="1" width="61.7109375" style="6" customWidth="1"/>
    <col min="2" max="2" width="13.140625" style="9" customWidth="1"/>
    <col min="3" max="3" width="5.5703125" style="9" customWidth="1"/>
    <col min="4" max="4" width="12.5703125" style="6" customWidth="1"/>
    <col min="5" max="5" width="6" style="9" customWidth="1"/>
    <col min="6" max="6" width="11.42578125" style="9"/>
    <col min="7" max="7" width="6.85546875" style="9" customWidth="1"/>
    <col min="8" max="8" width="11.42578125" style="9"/>
    <col min="9" max="9" width="6" style="9" customWidth="1"/>
    <col min="10" max="10" width="11.42578125" style="9"/>
    <col min="11" max="11" width="6" style="9" customWidth="1"/>
    <col min="12" max="14" width="11.42578125" style="9"/>
    <col min="15" max="15" width="6" style="9" customWidth="1"/>
    <col min="16" max="16" width="11.42578125" style="9"/>
    <col min="17" max="16384" width="11.42578125" style="6"/>
  </cols>
  <sheetData>
    <row r="11" spans="1:18" ht="23.25" x14ac:dyDescent="0.25">
      <c r="A11" s="44" t="s">
        <v>41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</row>
    <row r="12" spans="1:18" x14ac:dyDescent="0.25">
      <c r="A12" s="16"/>
      <c r="B12"/>
      <c r="C12"/>
    </row>
    <row r="13" spans="1:18" ht="18.75" x14ac:dyDescent="0.25">
      <c r="A13" s="17"/>
      <c r="B13"/>
      <c r="C13"/>
    </row>
    <row r="14" spans="1:18" x14ac:dyDescent="0.25">
      <c r="A14" s="1" t="s">
        <v>16</v>
      </c>
      <c r="B14" s="20"/>
      <c r="C14" s="1"/>
    </row>
    <row r="15" spans="1:18" x14ac:dyDescent="0.25">
      <c r="A15" s="1" t="s">
        <v>17</v>
      </c>
      <c r="B15" s="18">
        <f>B14*B16</f>
        <v>0</v>
      </c>
      <c r="C15"/>
    </row>
    <row r="16" spans="1:18" x14ac:dyDescent="0.25">
      <c r="A16" s="1" t="s">
        <v>23</v>
      </c>
      <c r="B16" s="18">
        <v>121400</v>
      </c>
      <c r="C16" s="38" t="s">
        <v>25</v>
      </c>
    </row>
    <row r="19" spans="1:18" ht="15" customHeight="1" x14ac:dyDescent="0.25">
      <c r="B19" s="46" t="s">
        <v>15</v>
      </c>
      <c r="C19" s="46" t="s">
        <v>0</v>
      </c>
      <c r="D19" s="46" t="s">
        <v>20</v>
      </c>
      <c r="E19" s="53" t="s">
        <v>1</v>
      </c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5"/>
      <c r="Q19" s="49" t="s">
        <v>19</v>
      </c>
      <c r="R19" s="50"/>
    </row>
    <row r="20" spans="1:18" ht="15" customHeight="1" x14ac:dyDescent="0.25">
      <c r="B20" s="47"/>
      <c r="C20" s="47"/>
      <c r="D20" s="47"/>
      <c r="E20" s="45" t="s">
        <v>36</v>
      </c>
      <c r="F20" s="45"/>
      <c r="G20" s="45" t="s">
        <v>37</v>
      </c>
      <c r="H20" s="45"/>
      <c r="I20" s="45" t="s">
        <v>38</v>
      </c>
      <c r="J20" s="45"/>
      <c r="K20" s="45" t="s">
        <v>39</v>
      </c>
      <c r="L20" s="45"/>
      <c r="M20" s="45" t="s">
        <v>40</v>
      </c>
      <c r="N20" s="45"/>
      <c r="O20" s="45" t="s">
        <v>40</v>
      </c>
      <c r="P20" s="45"/>
      <c r="Q20" s="51"/>
      <c r="R20" s="52"/>
    </row>
    <row r="21" spans="1:18" x14ac:dyDescent="0.25">
      <c r="B21" s="48"/>
      <c r="C21" s="48"/>
      <c r="D21" s="48"/>
      <c r="E21" s="2" t="s">
        <v>0</v>
      </c>
      <c r="F21" s="2" t="s">
        <v>14</v>
      </c>
      <c r="G21" s="2" t="s">
        <v>0</v>
      </c>
      <c r="H21" s="2" t="s">
        <v>14</v>
      </c>
      <c r="I21" s="2" t="s">
        <v>0</v>
      </c>
      <c r="J21" s="2" t="s">
        <v>14</v>
      </c>
      <c r="K21" s="19" t="s">
        <v>0</v>
      </c>
      <c r="L21" s="19" t="s">
        <v>14</v>
      </c>
      <c r="M21" s="39" t="s">
        <v>0</v>
      </c>
      <c r="N21" s="39" t="s">
        <v>14</v>
      </c>
      <c r="O21" s="2" t="s">
        <v>0</v>
      </c>
      <c r="P21" s="2" t="s">
        <v>14</v>
      </c>
      <c r="Q21" s="19" t="s">
        <v>0</v>
      </c>
      <c r="R21" s="19" t="s">
        <v>14</v>
      </c>
    </row>
    <row r="22" spans="1:18" x14ac:dyDescent="0.25">
      <c r="A22" s="40" t="s">
        <v>33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2"/>
    </row>
    <row r="23" spans="1:18" x14ac:dyDescent="0.25">
      <c r="A23" s="7" t="s">
        <v>26</v>
      </c>
      <c r="B23" s="3" t="s">
        <v>29</v>
      </c>
      <c r="C23" s="25"/>
      <c r="D23" s="10">
        <f>IF($C$33=0,0,IF($C$33&lt;&gt;1,"Erreur  %",ROUND($B$15*C23,2)))</f>
        <v>0</v>
      </c>
      <c r="E23" s="25"/>
      <c r="F23" s="11">
        <f>ROUND($D23*E23,2)</f>
        <v>0</v>
      </c>
      <c r="G23" s="25"/>
      <c r="H23" s="11">
        <f>ROUND($D23*G23,2)</f>
        <v>0</v>
      </c>
      <c r="I23" s="25"/>
      <c r="J23" s="11">
        <f>ROUND($D23*I23,2)</f>
        <v>0</v>
      </c>
      <c r="K23" s="25"/>
      <c r="L23" s="11">
        <f>ROUND($D23*K23,2)</f>
        <v>0</v>
      </c>
      <c r="M23" s="25"/>
      <c r="N23" s="11">
        <f>ROUND($D23*M23,2)</f>
        <v>0</v>
      </c>
      <c r="O23" s="25"/>
      <c r="P23" s="11">
        <f>ROUND($D23*O23,2)</f>
        <v>0</v>
      </c>
      <c r="Q23" s="21">
        <f t="shared" ref="Q23:Q32" si="0">SUMIF($E$21:$P$21,$Q$21,E23:P23)</f>
        <v>0</v>
      </c>
      <c r="R23" s="11">
        <f t="shared" ref="R23:R32" si="1">SUMIF($E$21:$P$21,$R$21,E23:P23)</f>
        <v>0</v>
      </c>
    </row>
    <row r="24" spans="1:18" x14ac:dyDescent="0.25">
      <c r="A24" s="7" t="s">
        <v>2</v>
      </c>
      <c r="B24" s="3" t="s">
        <v>3</v>
      </c>
      <c r="C24" s="25"/>
      <c r="D24" s="10">
        <f>IF($C$33=0,0,IF($C$33&lt;&gt;1,"Erreur  %",ROUND($B$15*C24,2)))</f>
        <v>0</v>
      </c>
      <c r="E24" s="25"/>
      <c r="F24" s="11">
        <f t="shared" ref="F24:F32" si="2">ROUND($D24*E24,2)</f>
        <v>0</v>
      </c>
      <c r="G24" s="25"/>
      <c r="H24" s="11">
        <f t="shared" ref="H24:J32" si="3">ROUND($D24*G24,2)</f>
        <v>0</v>
      </c>
      <c r="I24" s="25"/>
      <c r="J24" s="11">
        <f t="shared" si="3"/>
        <v>0</v>
      </c>
      <c r="K24" s="25"/>
      <c r="L24" s="11">
        <f t="shared" ref="L24:P24" si="4">ROUND($D24*K24,2)</f>
        <v>0</v>
      </c>
      <c r="M24" s="25"/>
      <c r="N24" s="11">
        <f t="shared" ref="N24" si="5">ROUND($D24*M24,2)</f>
        <v>0</v>
      </c>
      <c r="O24" s="25"/>
      <c r="P24" s="11">
        <f t="shared" si="4"/>
        <v>0</v>
      </c>
      <c r="Q24" s="21">
        <f t="shared" si="0"/>
        <v>0</v>
      </c>
      <c r="R24" s="11">
        <f t="shared" si="1"/>
        <v>0</v>
      </c>
    </row>
    <row r="25" spans="1:18" x14ac:dyDescent="0.25">
      <c r="A25" s="7" t="s">
        <v>28</v>
      </c>
      <c r="B25" s="3" t="s">
        <v>27</v>
      </c>
      <c r="C25" s="25"/>
      <c r="D25" s="10">
        <f>IF($C$33=0,0,IF($C$33&lt;&gt;1,"Erreur  %",ROUND($B$15*C25,2)))</f>
        <v>0</v>
      </c>
      <c r="E25" s="25"/>
      <c r="F25" s="11">
        <f t="shared" si="2"/>
        <v>0</v>
      </c>
      <c r="G25" s="25"/>
      <c r="H25" s="11">
        <f t="shared" si="3"/>
        <v>0</v>
      </c>
      <c r="I25" s="25"/>
      <c r="J25" s="11">
        <f t="shared" si="3"/>
        <v>0</v>
      </c>
      <c r="K25" s="25"/>
      <c r="L25" s="11">
        <f t="shared" ref="L25:P25" si="6">ROUND($D25*K25,2)</f>
        <v>0</v>
      </c>
      <c r="M25" s="25"/>
      <c r="N25" s="11">
        <f t="shared" ref="N25" si="7">ROUND($D25*M25,2)</f>
        <v>0</v>
      </c>
      <c r="O25" s="25"/>
      <c r="P25" s="11">
        <f t="shared" si="6"/>
        <v>0</v>
      </c>
      <c r="Q25" s="21">
        <f t="shared" si="0"/>
        <v>0</v>
      </c>
      <c r="R25" s="11">
        <f t="shared" si="1"/>
        <v>0</v>
      </c>
    </row>
    <row r="26" spans="1:18" x14ac:dyDescent="0.25">
      <c r="A26" s="7" t="s">
        <v>4</v>
      </c>
      <c r="B26" s="3" t="s">
        <v>5</v>
      </c>
      <c r="C26" s="25"/>
      <c r="D26" s="10">
        <f>IF($C$33=0,0,IF($C$33&lt;&gt;1,"Erreur  %",ROUND($B$15*C26,2)))</f>
        <v>0</v>
      </c>
      <c r="E26" s="24"/>
      <c r="F26" s="11">
        <f t="shared" si="2"/>
        <v>0</v>
      </c>
      <c r="G26" s="24"/>
      <c r="H26" s="11">
        <f t="shared" si="3"/>
        <v>0</v>
      </c>
      <c r="I26" s="24"/>
      <c r="J26" s="11">
        <f t="shared" si="3"/>
        <v>0</v>
      </c>
      <c r="K26" s="24"/>
      <c r="L26" s="11">
        <f t="shared" ref="L26:P26" si="8">ROUND($D26*K26,2)</f>
        <v>0</v>
      </c>
      <c r="M26" s="24"/>
      <c r="N26" s="11">
        <f t="shared" ref="N26" si="9">ROUND($D26*M26,2)</f>
        <v>0</v>
      </c>
      <c r="O26" s="24"/>
      <c r="P26" s="11">
        <f t="shared" si="8"/>
        <v>0</v>
      </c>
      <c r="Q26" s="21">
        <f t="shared" si="0"/>
        <v>0</v>
      </c>
      <c r="R26" s="11">
        <f t="shared" si="1"/>
        <v>0</v>
      </c>
    </row>
    <row r="27" spans="1:18" x14ac:dyDescent="0.25">
      <c r="A27" s="7" t="s">
        <v>6</v>
      </c>
      <c r="B27" s="3" t="s">
        <v>7</v>
      </c>
      <c r="C27" s="25"/>
      <c r="D27" s="10">
        <f>IF($C$33=0,0,IF($C$33&lt;&gt;1,"Erreur  %",ROUND($B$15*C27,2)))</f>
        <v>0</v>
      </c>
      <c r="E27" s="25"/>
      <c r="F27" s="11">
        <f t="shared" si="2"/>
        <v>0</v>
      </c>
      <c r="G27" s="25"/>
      <c r="H27" s="11">
        <f t="shared" si="3"/>
        <v>0</v>
      </c>
      <c r="I27" s="25"/>
      <c r="J27" s="11">
        <f t="shared" si="3"/>
        <v>0</v>
      </c>
      <c r="K27" s="25"/>
      <c r="L27" s="11">
        <f t="shared" ref="L27:P27" si="10">ROUND($D27*K27,2)</f>
        <v>0</v>
      </c>
      <c r="M27" s="25"/>
      <c r="N27" s="11">
        <f t="shared" ref="N27" si="11">ROUND($D27*M27,2)</f>
        <v>0</v>
      </c>
      <c r="O27" s="25"/>
      <c r="P27" s="11">
        <f t="shared" si="10"/>
        <v>0</v>
      </c>
      <c r="Q27" s="21">
        <f t="shared" si="0"/>
        <v>0</v>
      </c>
      <c r="R27" s="11">
        <f t="shared" si="1"/>
        <v>0</v>
      </c>
    </row>
    <row r="28" spans="1:18" x14ac:dyDescent="0.25">
      <c r="A28" s="7" t="s">
        <v>8</v>
      </c>
      <c r="B28" s="3" t="s">
        <v>9</v>
      </c>
      <c r="C28" s="25"/>
      <c r="D28" s="10">
        <f t="shared" ref="D28:D32" si="12">IF($C$33=0,0,IF($C$33&lt;&gt;1,"Erreur  %",ROUND($B$15*C28,2)))</f>
        <v>0</v>
      </c>
      <c r="E28" s="25"/>
      <c r="F28" s="11">
        <f t="shared" si="2"/>
        <v>0</v>
      </c>
      <c r="G28" s="25"/>
      <c r="H28" s="11">
        <f t="shared" si="3"/>
        <v>0</v>
      </c>
      <c r="I28" s="25"/>
      <c r="J28" s="11">
        <f t="shared" si="3"/>
        <v>0</v>
      </c>
      <c r="K28" s="25"/>
      <c r="L28" s="11">
        <f t="shared" ref="L28:P28" si="13">ROUND($D28*K28,2)</f>
        <v>0</v>
      </c>
      <c r="M28" s="25"/>
      <c r="N28" s="11">
        <f t="shared" ref="N28" si="14">ROUND($D28*M28,2)</f>
        <v>0</v>
      </c>
      <c r="O28" s="25"/>
      <c r="P28" s="11">
        <f t="shared" si="13"/>
        <v>0</v>
      </c>
      <c r="Q28" s="21">
        <f t="shared" si="0"/>
        <v>0</v>
      </c>
      <c r="R28" s="11">
        <f t="shared" si="1"/>
        <v>0</v>
      </c>
    </row>
    <row r="29" spans="1:18" ht="30" x14ac:dyDescent="0.25">
      <c r="A29" s="7" t="s">
        <v>10</v>
      </c>
      <c r="B29" s="3" t="s">
        <v>11</v>
      </c>
      <c r="C29" s="25"/>
      <c r="D29" s="10">
        <f t="shared" si="12"/>
        <v>0</v>
      </c>
      <c r="E29" s="25"/>
      <c r="F29" s="11">
        <f t="shared" si="2"/>
        <v>0</v>
      </c>
      <c r="G29" s="25"/>
      <c r="H29" s="11">
        <f t="shared" si="3"/>
        <v>0</v>
      </c>
      <c r="I29" s="25"/>
      <c r="J29" s="11">
        <f t="shared" si="3"/>
        <v>0</v>
      </c>
      <c r="K29" s="25"/>
      <c r="L29" s="11">
        <f t="shared" ref="L29:P29" si="15">ROUND($D29*K29,2)</f>
        <v>0</v>
      </c>
      <c r="M29" s="25"/>
      <c r="N29" s="11">
        <f t="shared" ref="N29" si="16">ROUND($D29*M29,2)</f>
        <v>0</v>
      </c>
      <c r="O29" s="25"/>
      <c r="P29" s="11">
        <f t="shared" si="15"/>
        <v>0</v>
      </c>
      <c r="Q29" s="21">
        <f t="shared" si="0"/>
        <v>0</v>
      </c>
      <c r="R29" s="11">
        <f t="shared" si="1"/>
        <v>0</v>
      </c>
    </row>
    <row r="30" spans="1:18" x14ac:dyDescent="0.25">
      <c r="A30" s="7" t="s">
        <v>22</v>
      </c>
      <c r="B30" s="3" t="s">
        <v>13</v>
      </c>
      <c r="C30" s="25"/>
      <c r="D30" s="10">
        <f t="shared" si="12"/>
        <v>0</v>
      </c>
      <c r="E30" s="26"/>
      <c r="F30" s="11">
        <f t="shared" si="2"/>
        <v>0</v>
      </c>
      <c r="G30" s="26"/>
      <c r="H30" s="11">
        <f t="shared" si="3"/>
        <v>0</v>
      </c>
      <c r="I30" s="26"/>
      <c r="J30" s="11">
        <f t="shared" si="3"/>
        <v>0</v>
      </c>
      <c r="K30" s="26"/>
      <c r="L30" s="11">
        <f t="shared" ref="L30:P30" si="17">ROUND($D30*K30,2)</f>
        <v>0</v>
      </c>
      <c r="M30" s="26"/>
      <c r="N30" s="11">
        <f t="shared" ref="N30" si="18">ROUND($D30*M30,2)</f>
        <v>0</v>
      </c>
      <c r="O30" s="26"/>
      <c r="P30" s="11">
        <f t="shared" si="17"/>
        <v>0</v>
      </c>
      <c r="Q30" s="21">
        <f t="shared" si="0"/>
        <v>0</v>
      </c>
      <c r="R30" s="11">
        <f t="shared" si="1"/>
        <v>0</v>
      </c>
    </row>
    <row r="31" spans="1:18" x14ac:dyDescent="0.25">
      <c r="A31" s="7" t="s">
        <v>24</v>
      </c>
      <c r="B31" s="3" t="s">
        <v>30</v>
      </c>
      <c r="C31" s="25"/>
      <c r="D31" s="10">
        <f t="shared" si="12"/>
        <v>0</v>
      </c>
      <c r="E31" s="26"/>
      <c r="F31" s="11">
        <f t="shared" si="2"/>
        <v>0</v>
      </c>
      <c r="G31" s="26"/>
      <c r="H31" s="11">
        <f t="shared" si="3"/>
        <v>0</v>
      </c>
      <c r="I31" s="26"/>
      <c r="J31" s="11">
        <f t="shared" si="3"/>
        <v>0</v>
      </c>
      <c r="K31" s="26"/>
      <c r="L31" s="11">
        <f t="shared" ref="L31:P31" si="19">ROUND($D31*K31,2)</f>
        <v>0</v>
      </c>
      <c r="M31" s="26"/>
      <c r="N31" s="11">
        <f t="shared" ref="N31" si="20">ROUND($D31*M31,2)</f>
        <v>0</v>
      </c>
      <c r="O31" s="26"/>
      <c r="P31" s="11">
        <f t="shared" si="19"/>
        <v>0</v>
      </c>
      <c r="Q31" s="21">
        <f t="shared" si="0"/>
        <v>0</v>
      </c>
      <c r="R31" s="11">
        <f t="shared" si="1"/>
        <v>0</v>
      </c>
    </row>
    <row r="32" spans="1:18" x14ac:dyDescent="0.25">
      <c r="A32" s="7" t="s">
        <v>31</v>
      </c>
      <c r="B32" s="3" t="s">
        <v>32</v>
      </c>
      <c r="C32" s="25"/>
      <c r="D32" s="10">
        <f t="shared" si="12"/>
        <v>0</v>
      </c>
      <c r="E32" s="26"/>
      <c r="F32" s="11">
        <f t="shared" si="2"/>
        <v>0</v>
      </c>
      <c r="G32" s="26"/>
      <c r="H32" s="11">
        <f t="shared" si="3"/>
        <v>0</v>
      </c>
      <c r="I32" s="26"/>
      <c r="J32" s="11">
        <f t="shared" si="3"/>
        <v>0</v>
      </c>
      <c r="K32" s="26"/>
      <c r="L32" s="11">
        <f t="shared" ref="L32:P32" si="21">ROUND($D32*K32,2)</f>
        <v>0</v>
      </c>
      <c r="M32" s="26"/>
      <c r="N32" s="11">
        <f t="shared" ref="N32" si="22">ROUND($D32*M32,2)</f>
        <v>0</v>
      </c>
      <c r="O32" s="26"/>
      <c r="P32" s="11">
        <f t="shared" si="21"/>
        <v>0</v>
      </c>
      <c r="Q32" s="21">
        <f t="shared" si="0"/>
        <v>0</v>
      </c>
      <c r="R32" s="11">
        <f t="shared" si="1"/>
        <v>0</v>
      </c>
    </row>
    <row r="33" spans="1:18" ht="15.75" customHeight="1" x14ac:dyDescent="0.25">
      <c r="A33" s="8"/>
      <c r="B33" s="4" t="s">
        <v>12</v>
      </c>
      <c r="C33" s="5">
        <f>SUM(C24:C29)</f>
        <v>0</v>
      </c>
      <c r="D33" s="22">
        <f>SUM(D24:D30)</f>
        <v>0</v>
      </c>
      <c r="E33" s="5"/>
      <c r="F33" s="22">
        <f>SUM(F24:F29)</f>
        <v>0</v>
      </c>
      <c r="G33" s="4"/>
      <c r="H33" s="22">
        <f>SUM(H24:H29)</f>
        <v>0</v>
      </c>
      <c r="I33" s="4"/>
      <c r="J33" s="22">
        <f>SUM(J24:J29)</f>
        <v>0</v>
      </c>
      <c r="K33" s="4"/>
      <c r="L33" s="22">
        <f>SUM(L24:L29)</f>
        <v>0</v>
      </c>
      <c r="M33" s="22"/>
      <c r="N33" s="22"/>
      <c r="O33" s="4"/>
      <c r="P33" s="22">
        <f>SUM(P24:P29)</f>
        <v>0</v>
      </c>
      <c r="Q33" s="4"/>
      <c r="R33" s="22">
        <f>SUM(R24:R29)</f>
        <v>0</v>
      </c>
    </row>
    <row r="35" spans="1:18" x14ac:dyDescent="0.25">
      <c r="A35" s="14" t="s">
        <v>34</v>
      </c>
      <c r="B35" s="15"/>
      <c r="C35" s="13"/>
      <c r="D35" s="12">
        <f>SUM(D23:D33)</f>
        <v>0</v>
      </c>
      <c r="Q35" s="43" t="s">
        <v>21</v>
      </c>
      <c r="R35" s="43"/>
    </row>
    <row r="36" spans="1:18" x14ac:dyDescent="0.25">
      <c r="A36" s="14" t="s">
        <v>35</v>
      </c>
      <c r="B36" s="15"/>
      <c r="C36" s="13"/>
      <c r="D36" s="12">
        <f>D35*1.2</f>
        <v>0</v>
      </c>
    </row>
    <row r="38" spans="1:18" x14ac:dyDescent="0.25">
      <c r="A38" s="37" t="s">
        <v>18</v>
      </c>
      <c r="B38" s="27"/>
      <c r="C38" s="27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8"/>
      <c r="R38" s="29"/>
    </row>
    <row r="39" spans="1:18" x14ac:dyDescent="0.25">
      <c r="A39" s="30"/>
      <c r="B39" s="31"/>
      <c r="C39" s="31"/>
      <c r="D39" s="32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2"/>
      <c r="R39" s="33"/>
    </row>
    <row r="40" spans="1:18" x14ac:dyDescent="0.25">
      <c r="A40" s="30"/>
      <c r="B40" s="31"/>
      <c r="C40" s="31"/>
      <c r="D40" s="32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  <c r="R40" s="33"/>
    </row>
    <row r="41" spans="1:18" x14ac:dyDescent="0.25">
      <c r="A41" s="30"/>
      <c r="B41" s="31"/>
      <c r="C41" s="31"/>
      <c r="D41" s="32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2"/>
      <c r="R41" s="33"/>
    </row>
    <row r="42" spans="1:18" x14ac:dyDescent="0.25">
      <c r="A42" s="30"/>
      <c r="B42" s="31"/>
      <c r="C42" s="31"/>
      <c r="D42" s="32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2"/>
      <c r="R42" s="33"/>
    </row>
    <row r="43" spans="1:18" x14ac:dyDescent="0.25">
      <c r="A43" s="34"/>
      <c r="B43" s="23"/>
      <c r="C43" s="23"/>
      <c r="D43" s="35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35"/>
      <c r="R43" s="36"/>
    </row>
  </sheetData>
  <mergeCells count="14">
    <mergeCell ref="Q35:R35"/>
    <mergeCell ref="A11:R11"/>
    <mergeCell ref="K20:L20"/>
    <mergeCell ref="D19:D21"/>
    <mergeCell ref="Q19:R20"/>
    <mergeCell ref="A22:R22"/>
    <mergeCell ref="E19:P19"/>
    <mergeCell ref="E20:F20"/>
    <mergeCell ref="G20:H20"/>
    <mergeCell ref="I20:J20"/>
    <mergeCell ref="O20:P20"/>
    <mergeCell ref="B19:B21"/>
    <mergeCell ref="C19:C21"/>
    <mergeCell ref="M20:N20"/>
  </mergeCells>
  <conditionalFormatting sqref="D24 D26:D32">
    <cfRule type="cellIs" dxfId="8" priority="9" stopIfTrue="1" operator="equal">
      <formula>"Erreur  %"</formula>
    </cfRule>
  </conditionalFormatting>
  <conditionalFormatting sqref="D23">
    <cfRule type="cellIs" dxfId="5" priority="6" stopIfTrue="1" operator="equal">
      <formula>"Erreur  %"</formula>
    </cfRule>
  </conditionalFormatting>
  <conditionalFormatting sqref="Q23:Q32">
    <cfRule type="cellIs" dxfId="4" priority="5" stopIfTrue="1" operator="greaterThan">
      <formula>1</formula>
    </cfRule>
  </conditionalFormatting>
  <conditionalFormatting sqref="R23:R32">
    <cfRule type="expression" dxfId="3" priority="4" stopIfTrue="1">
      <formula>Q23&gt;1</formula>
    </cfRule>
  </conditionalFormatting>
  <conditionalFormatting sqref="D25">
    <cfRule type="cellIs" dxfId="2" priority="3" stopIfTrue="1" operator="equal">
      <formula>"Erreur  %"</formula>
    </cfRule>
  </conditionalFormatting>
  <printOptions horizontalCentered="1"/>
  <pageMargins left="0.23622047244094491" right="0.19685039370078741" top="0.28999999999999998" bottom="0.74803149606299213" header="0.17" footer="0.31496062992125984"/>
  <pageSetup paperSize="9" scale="6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Répartition des honoraires</vt:lpstr>
      <vt:lpstr>'Répartition des honoraires'!Zone_d_impression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TOURNEMICHE NICOLAS (UC-IRSA)</dc:creator>
  <cp:lastModifiedBy>NICOLAS TOURNEMICHE</cp:lastModifiedBy>
  <cp:lastPrinted>2025-07-23T10:01:01Z</cp:lastPrinted>
  <dcterms:created xsi:type="dcterms:W3CDTF">2018-12-20T15:06:40Z</dcterms:created>
  <dcterms:modified xsi:type="dcterms:W3CDTF">2025-07-23T10:01:37Z</dcterms:modified>
</cp:coreProperties>
</file>